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đa\Desktop\TRANSPARENTNOST 2024-2026\"/>
    </mc:Choice>
  </mc:AlternateContent>
  <bookViews>
    <workbookView xWindow="0" yWindow="0" windowWidth="38400" windowHeight="15195"/>
  </bookViews>
  <sheets>
    <sheet name="7-2026" sheetId="19" r:id="rId1"/>
    <sheet name="6-2026" sheetId="18" r:id="rId2"/>
    <sheet name="5-2026" sheetId="17" r:id="rId3"/>
    <sheet name="4-2026" sheetId="16" r:id="rId4"/>
    <sheet name="3-2026" sheetId="15" r:id="rId5"/>
    <sheet name="2-2026" sheetId="12" r:id="rId6"/>
    <sheet name="1-2026" sheetId="11" r:id="rId7"/>
    <sheet name="12-2025" sheetId="10" r:id="rId8"/>
    <sheet name="11-2025" sheetId="9" r:id="rId9"/>
    <sheet name="10-2025" sheetId="8" r:id="rId10"/>
    <sheet name="rujan 2025" sheetId="7" r:id="rId11"/>
    <sheet name="lipanj 2025" sheetId="6" r:id="rId12"/>
    <sheet name="SVIBANJ " sheetId="5" r:id="rId13"/>
    <sheet name="TRAVANJ 2025" sheetId="4" r:id="rId14"/>
    <sheet name="OŽUJAK 2025 " sheetId="3" r:id="rId15"/>
    <sheet name="VELJAČA 2025" sheetId="2" r:id="rId16"/>
    <sheet name="SIJEČANJ 2025" sheetId="1" r:id="rId17"/>
  </sheets>
  <definedNames>
    <definedName name="_" localSheetId="4">#REF!</definedName>
    <definedName name="_" localSheetId="3">#REF!</definedName>
    <definedName name="_" localSheetId="2">#REF!</definedName>
    <definedName name="_" localSheetId="1">#REF!</definedName>
    <definedName name="_" localSheetId="0">#REF!</definedName>
    <definedName name="_">#REF!</definedName>
    <definedName name="A" localSheetId="0">'SIJEČANJ 2025'!#REF!</definedName>
    <definedName name="A">'SIJEČANJ 2025'!#REF!</definedName>
    <definedName name="AA" localSheetId="9">'SIJEČANJ 2025'!#REF!</definedName>
    <definedName name="AA" localSheetId="8">'SIJEČANJ 2025'!#REF!</definedName>
    <definedName name="AA" localSheetId="6">'SIJEČANJ 2025'!#REF!</definedName>
    <definedName name="AA" localSheetId="7">'SIJEČANJ 2025'!#REF!</definedName>
    <definedName name="AA" localSheetId="5">'SIJEČANJ 2025'!#REF!</definedName>
    <definedName name="AA" localSheetId="4">'SIJEČANJ 2025'!#REF!</definedName>
    <definedName name="AA" localSheetId="3">'SIJEČANJ 2025'!#REF!</definedName>
    <definedName name="AA" localSheetId="2">'SIJEČANJ 2025'!#REF!</definedName>
    <definedName name="AA" localSheetId="1">'SIJEČANJ 2025'!#REF!</definedName>
    <definedName name="AA" localSheetId="0">'SIJEČANJ 2025'!#REF!</definedName>
    <definedName name="AA" localSheetId="11">'SIJEČANJ 2025'!#REF!</definedName>
    <definedName name="AA" localSheetId="10">'SIJEČANJ 2025'!#REF!</definedName>
    <definedName name="AA" localSheetId="12">'SIJEČANJ 2025'!#REF!</definedName>
    <definedName name="AA" localSheetId="13">'SIJEČANJ 2025'!#REF!</definedName>
    <definedName name="AA">'SIJEČANJ 2025'!#REF!</definedName>
    <definedName name="Br_fakture" localSheetId="9">#REF!</definedName>
    <definedName name="Br_fakture" localSheetId="8">#REF!</definedName>
    <definedName name="Br_fakture" localSheetId="6">#REF!</definedName>
    <definedName name="Br_fakture" localSheetId="7">#REF!</definedName>
    <definedName name="Br_fakture" localSheetId="5">#REF!</definedName>
    <definedName name="Br_fakture" localSheetId="4">#REF!</definedName>
    <definedName name="Br_fakture" localSheetId="3">#REF!</definedName>
    <definedName name="Br_fakture" localSheetId="2">#REF!</definedName>
    <definedName name="Br_fakture" localSheetId="1">#REF!</definedName>
    <definedName name="Br_fakture" localSheetId="0">#REF!</definedName>
    <definedName name="Br_fakture" localSheetId="11">#REF!</definedName>
    <definedName name="Br_fakture" localSheetId="14">#REF!</definedName>
    <definedName name="Br_fakture" localSheetId="10">#REF!</definedName>
    <definedName name="Br_fakture" localSheetId="12">#REF!</definedName>
    <definedName name="Br_fakture" localSheetId="13">#REF!</definedName>
    <definedName name="Br_fakture" localSheetId="15">#REF!</definedName>
    <definedName name="Br_fakture">#REF!</definedName>
    <definedName name="CC" localSheetId="3">#REF!</definedName>
    <definedName name="CC" localSheetId="2">#REF!</definedName>
    <definedName name="CC" localSheetId="1">#REF!</definedName>
    <definedName name="CC" localSheetId="0">#REF!</definedName>
    <definedName name="CC">#REF!</definedName>
    <definedName name="D">#REF!</definedName>
    <definedName name="NazivTvrtke" localSheetId="9">'10-2025'!#REF!</definedName>
    <definedName name="NazivTvrtke" localSheetId="8">'11-2025'!#REF!</definedName>
    <definedName name="NazivTvrtke" localSheetId="6">'1-2026'!#REF!</definedName>
    <definedName name="NazivTvrtke" localSheetId="7">'12-2025'!#REF!</definedName>
    <definedName name="NazivTvrtke" localSheetId="5">'2-2026'!#REF!</definedName>
    <definedName name="NazivTvrtke" localSheetId="4">'3-2026'!#REF!</definedName>
    <definedName name="NazivTvrtke" localSheetId="3">'4-2026'!#REF!</definedName>
    <definedName name="NazivTvrtke" localSheetId="2">'5-2026'!#REF!</definedName>
    <definedName name="NazivTvrtke" localSheetId="1">'6-2026'!#REF!</definedName>
    <definedName name="NazivTvrtke" localSheetId="0">'7-2026'!#REF!</definedName>
    <definedName name="NazivTvrtke" localSheetId="11">'lipanj 2025'!#REF!</definedName>
    <definedName name="NazivTvrtke" localSheetId="14">'OŽUJAK 2025 '!#REF!</definedName>
    <definedName name="NazivTvrtke" localSheetId="10">'rujan 2025'!#REF!</definedName>
    <definedName name="NazivTvrtke" localSheetId="12">'SVIBANJ '!#REF!</definedName>
    <definedName name="NazivTvrtke" localSheetId="13">'TRAVANJ 2025'!#REF!</definedName>
    <definedName name="NazivTvrtke" localSheetId="15">'VELJAČA 2025'!#REF!</definedName>
    <definedName name="NazivTvrtke">'SIJEČANJ 2025'!#REF!</definedName>
    <definedName name="OŠ" localSheetId="8">'SIJEČANJ 2025'!#REF!</definedName>
    <definedName name="OŠ" localSheetId="6">'SIJEČANJ 2025'!#REF!</definedName>
    <definedName name="OŠ" localSheetId="7">'SIJEČANJ 2025'!#REF!</definedName>
    <definedName name="OŠ" localSheetId="5">'SIJEČANJ 2025'!#REF!</definedName>
    <definedName name="OŠ" localSheetId="4">'SIJEČANJ 2025'!#REF!</definedName>
    <definedName name="OŠ" localSheetId="3">'SIJEČANJ 2025'!#REF!</definedName>
    <definedName name="OŠ" localSheetId="2">'SIJEČANJ 2025'!#REF!</definedName>
    <definedName name="OŠ" localSheetId="1">'SIJEČANJ 2025'!#REF!</definedName>
    <definedName name="OŠ" localSheetId="0">'SIJEČANJ 2025'!#REF!</definedName>
    <definedName name="OŠ">'SIJEČANJ 2025'!#REF!</definedName>
    <definedName name="PojedinostiOBrFakture">"PojedinostiOFakturi[Br fakture]"</definedName>
    <definedName name="rngInvoice" localSheetId="9">'10-2025'!#REF!</definedName>
    <definedName name="rngInvoice" localSheetId="8">'11-2025'!#REF!</definedName>
    <definedName name="rngInvoice" localSheetId="6">'1-2026'!#REF!</definedName>
    <definedName name="rngInvoice" localSheetId="7">'12-2025'!#REF!</definedName>
    <definedName name="rngInvoice" localSheetId="5">'2-2026'!#REF!</definedName>
    <definedName name="rngInvoice" localSheetId="4">'3-2026'!#REF!</definedName>
    <definedName name="rngInvoice" localSheetId="3">'4-2026'!#REF!</definedName>
    <definedName name="rngInvoice" localSheetId="2">'5-2026'!#REF!</definedName>
    <definedName name="rngInvoice" localSheetId="1">'6-2026'!#REF!</definedName>
    <definedName name="rngInvoice" localSheetId="0">'7-2026'!#REF!</definedName>
    <definedName name="rngInvoice" localSheetId="11">'lipanj 2025'!#REF!</definedName>
    <definedName name="rngInvoice" localSheetId="14">'OŽUJAK 2025 '!#REF!</definedName>
    <definedName name="rngInvoice" localSheetId="10">'rujan 2025'!#REF!</definedName>
    <definedName name="rngInvoice" localSheetId="12">'SVIBANJ '!#REF!</definedName>
    <definedName name="rngInvoice" localSheetId="13">'TRAVANJ 2025'!#REF!</definedName>
    <definedName name="rngInvoice" localSheetId="15">'VELJAČA 2025'!#REF!</definedName>
    <definedName name="rngInvoice">'SIJEČANJ 2025'!#REF!</definedName>
    <definedName name="RUJAN2025" localSheetId="9">'SIJEČANJ 2025'!#REF!</definedName>
    <definedName name="RUJAN2025" localSheetId="8">'SIJEČANJ 2025'!#REF!</definedName>
    <definedName name="RUJAN2025" localSheetId="6">'SIJEČANJ 2025'!#REF!</definedName>
    <definedName name="RUJAN2025" localSheetId="7">'SIJEČANJ 2025'!#REF!</definedName>
    <definedName name="RUJAN2025" localSheetId="5">'SIJEČANJ 2025'!#REF!</definedName>
    <definedName name="RUJAN2025" localSheetId="4">'SIJEČANJ 2025'!#REF!</definedName>
    <definedName name="RUJAN2025" localSheetId="3">'SIJEČANJ 2025'!#REF!</definedName>
    <definedName name="RUJAN2025" localSheetId="2">'SIJEČANJ 2025'!#REF!</definedName>
    <definedName name="RUJAN2025" localSheetId="1">'SIJEČANJ 2025'!#REF!</definedName>
    <definedName name="RUJAN2025" localSheetId="0">'SIJEČANJ 2025'!#REF!</definedName>
    <definedName name="RUJAN2025">'SIJEČANJ 2025'!#REF!</definedName>
    <definedName name="SD" localSheetId="3">'SIJEČANJ 2025'!#REF!</definedName>
    <definedName name="SD" localSheetId="2">'SIJEČANJ 2025'!#REF!</definedName>
    <definedName name="SD" localSheetId="1">'SIJEČANJ 2025'!#REF!</definedName>
    <definedName name="SD" localSheetId="0">'SIJEČANJ 2025'!#REF!</definedName>
    <definedName name="SD">'SIJEČANJ 2025'!#REF!</definedName>
    <definedName name="sv" localSheetId="9">#REF!</definedName>
    <definedName name="sv" localSheetId="8">#REF!</definedName>
    <definedName name="sv" localSheetId="6">#REF!</definedName>
    <definedName name="sv" localSheetId="7">#REF!</definedName>
    <definedName name="sv" localSheetId="5">#REF!</definedName>
    <definedName name="sv" localSheetId="4">#REF!</definedName>
    <definedName name="sv" localSheetId="3">#REF!</definedName>
    <definedName name="sv" localSheetId="2">#REF!</definedName>
    <definedName name="sv" localSheetId="1">#REF!</definedName>
    <definedName name="sv" localSheetId="0">#REF!</definedName>
    <definedName name="sv" localSheetId="10">#REF!</definedName>
    <definedName name="sv">#REF!</definedName>
    <definedName name="SVIBANJ" localSheetId="9">#REF!</definedName>
    <definedName name="SVIBANJ" localSheetId="8">#REF!</definedName>
    <definedName name="SVIBANJ" localSheetId="6">#REF!</definedName>
    <definedName name="SVIBANJ" localSheetId="7">#REF!</definedName>
    <definedName name="SVIBANJ" localSheetId="5">#REF!</definedName>
    <definedName name="SVIBANJ" localSheetId="4">#REF!</definedName>
    <definedName name="SVIBANJ" localSheetId="3">#REF!</definedName>
    <definedName name="SVIBANJ" localSheetId="2">#REF!</definedName>
    <definedName name="SVIBANJ" localSheetId="1">#REF!</definedName>
    <definedName name="SVIBANJ" localSheetId="0">#REF!</definedName>
    <definedName name="SVIBANJ" localSheetId="11">#REF!</definedName>
    <definedName name="SVIBANJ" localSheetId="10">#REF!</definedName>
    <definedName name="SVIBANJ">#REF!</definedName>
    <definedName name="Škola" localSheetId="5">'SIJEČANJ 2025'!#REF!</definedName>
    <definedName name="Škola" localSheetId="4">'SIJEČANJ 2025'!#REF!</definedName>
    <definedName name="Škola" localSheetId="3">'SIJEČANJ 2025'!#REF!</definedName>
    <definedName name="Škola" localSheetId="2">'SIJEČANJ 2025'!#REF!</definedName>
    <definedName name="Škola" localSheetId="1">'SIJEČANJ 2025'!#REF!</definedName>
    <definedName name="Škola" localSheetId="0">'SIJEČANJ 2025'!#REF!</definedName>
    <definedName name="Škola">'SIJEČANJ 2025'!#REF!</definedName>
    <definedName name="TraženjeKupca" localSheetId="9">#REF!</definedName>
    <definedName name="TraženjeKupca" localSheetId="8">#REF!</definedName>
    <definedName name="TraženjeKupca" localSheetId="6">#REF!</definedName>
    <definedName name="TraženjeKupca" localSheetId="7">#REF!</definedName>
    <definedName name="TraženjeKupca" localSheetId="5">#REF!</definedName>
    <definedName name="TraženjeKupca" localSheetId="4">#REF!</definedName>
    <definedName name="TraženjeKupca" localSheetId="3">#REF!</definedName>
    <definedName name="TraženjeKupca" localSheetId="2">#REF!</definedName>
    <definedName name="TraženjeKupca" localSheetId="1">#REF!</definedName>
    <definedName name="TraženjeKupca" localSheetId="0">#REF!</definedName>
    <definedName name="TraženjeKupca" localSheetId="11">#REF!</definedName>
    <definedName name="TraženjeKupca" localSheetId="14">#REF!</definedName>
    <definedName name="TraženjeKupca" localSheetId="10">#REF!</definedName>
    <definedName name="TraženjeKupca" localSheetId="12">#REF!</definedName>
    <definedName name="TraženjeKupca" localSheetId="13">#REF!</definedName>
    <definedName name="TraženjeKupca" localSheetId="15">#REF!</definedName>
    <definedName name="TraženjeKupca">#REF!</definedName>
    <definedName name="XX" localSheetId="4">'SIJEČANJ 2025'!#REF!</definedName>
    <definedName name="XX" localSheetId="3">'SIJEČANJ 2025'!#REF!</definedName>
    <definedName name="XX" localSheetId="2">'SIJEČANJ 2025'!#REF!</definedName>
    <definedName name="XX" localSheetId="1">'SIJEČANJ 2025'!#REF!</definedName>
    <definedName name="XX" localSheetId="0">'SIJEČANJ 2025'!#REF!</definedName>
    <definedName name="XX">'SIJEČANJ 2025'!#REF!</definedName>
    <definedName name="XXX" localSheetId="0">'SIJEČANJ 2025'!#REF!</definedName>
    <definedName name="XXX">'SIJEČANJ 2025'!#REF!</definedName>
  </definedNames>
  <calcPr calcId="162913"/>
</workbook>
</file>

<file path=xl/calcChain.xml><?xml version="1.0" encoding="utf-8"?>
<calcChain xmlns="http://schemas.openxmlformats.org/spreadsheetml/2006/main">
  <c r="E14" i="19" l="1"/>
  <c r="C12" i="19" a="1"/>
  <c r="C12" i="19" s="1"/>
  <c r="C11" i="19" a="1"/>
  <c r="C11" i="19" s="1"/>
  <c r="B11" i="19" a="1"/>
  <c r="B11" i="19" s="1"/>
  <c r="C10" i="19" a="1"/>
  <c r="C10" i="19" s="1"/>
  <c r="B10" i="19" a="1"/>
  <c r="B10" i="19" s="1"/>
  <c r="C9" i="19" a="1"/>
  <c r="C9" i="19" s="1"/>
  <c r="B9" i="19" a="1"/>
  <c r="B9" i="19" s="1"/>
  <c r="C8" i="19"/>
  <c r="C8" i="19" a="1"/>
  <c r="B8" i="19" a="1"/>
  <c r="B8" i="19" s="1"/>
  <c r="E14" i="18" l="1"/>
  <c r="C12" i="18" a="1"/>
  <c r="C12" i="18" s="1"/>
  <c r="C11" i="18" a="1"/>
  <c r="C11" i="18" s="1"/>
  <c r="B11" i="18" a="1"/>
  <c r="B11" i="18" s="1"/>
  <c r="C10" i="18" a="1"/>
  <c r="C10" i="18" s="1"/>
  <c r="B10" i="18" a="1"/>
  <c r="B10" i="18" s="1"/>
  <c r="C9" i="18" a="1"/>
  <c r="C9" i="18" s="1"/>
  <c r="B9" i="18" a="1"/>
  <c r="B9" i="18" s="1"/>
  <c r="C8" i="18" a="1"/>
  <c r="C8" i="18" s="1"/>
  <c r="B8" i="18" a="1"/>
  <c r="B8" i="18" s="1"/>
  <c r="E14" i="17" l="1"/>
  <c r="C12" i="17" a="1"/>
  <c r="C12" i="17" s="1"/>
  <c r="C11" i="17" a="1"/>
  <c r="C11" i="17" s="1"/>
  <c r="B11" i="17" a="1"/>
  <c r="B11" i="17" s="1"/>
  <c r="C10" i="17" a="1"/>
  <c r="C10" i="17" s="1"/>
  <c r="B10" i="17" a="1"/>
  <c r="B10" i="17" s="1"/>
  <c r="C9" i="17" a="1"/>
  <c r="C9" i="17" s="1"/>
  <c r="B9" i="17" a="1"/>
  <c r="B9" i="17" s="1"/>
  <c r="C8" i="17" a="1"/>
  <c r="C8" i="17" s="1"/>
  <c r="B8" i="17" a="1"/>
  <c r="B8" i="17" s="1"/>
  <c r="E14" i="16" l="1"/>
  <c r="C12" i="16" a="1"/>
  <c r="C12" i="16" s="1"/>
  <c r="C11" i="16" a="1"/>
  <c r="C11" i="16" s="1"/>
  <c r="B11" i="16" a="1"/>
  <c r="B11" i="16" s="1"/>
  <c r="C10" i="16" a="1"/>
  <c r="C10" i="16" s="1"/>
  <c r="B10" i="16" a="1"/>
  <c r="B10" i="16" s="1"/>
  <c r="C9" i="16" a="1"/>
  <c r="C9" i="16" s="1"/>
  <c r="B9" i="16" a="1"/>
  <c r="B9" i="16" s="1"/>
  <c r="C8" i="16" a="1"/>
  <c r="C8" i="16" s="1"/>
  <c r="B8" i="16" a="1"/>
  <c r="B8" i="16" s="1"/>
  <c r="E14" i="15" l="1"/>
  <c r="C12" i="15" a="1"/>
  <c r="C12" i="15" s="1"/>
  <c r="C11" i="15" a="1"/>
  <c r="C11" i="15" s="1"/>
  <c r="B11" i="15" a="1"/>
  <c r="B11" i="15" s="1"/>
  <c r="C10" i="15" a="1"/>
  <c r="C10" i="15" s="1"/>
  <c r="B10" i="15" a="1"/>
  <c r="B10" i="15" s="1"/>
  <c r="C9" i="15" a="1"/>
  <c r="C9" i="15" s="1"/>
  <c r="B9" i="15" a="1"/>
  <c r="B9" i="15" s="1"/>
  <c r="C8" i="15" a="1"/>
  <c r="C8" i="15" s="1"/>
  <c r="B8" i="15" a="1"/>
  <c r="B8" i="15" s="1"/>
  <c r="E14" i="12"/>
  <c r="C12" i="12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E14" i="11" l="1"/>
  <c r="C12" i="11" a="1"/>
  <c r="C12" i="11" s="1"/>
  <c r="B12" i="11" a="1"/>
  <c r="B12" i="11" s="1"/>
  <c r="C11" i="11" a="1"/>
  <c r="C11" i="11" s="1"/>
  <c r="B11" i="11" a="1"/>
  <c r="B11" i="11" s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4" i="10" l="1"/>
  <c r="C12" i="10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4" i="9" l="1"/>
  <c r="C12" i="9" a="1"/>
  <c r="C12" i="9" s="1"/>
  <c r="B12" i="9" a="1"/>
  <c r="B12" i="9" s="1"/>
  <c r="C11" i="9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4" i="8"/>
  <c r="C12" i="8" a="1"/>
  <c r="C12" i="8" s="1"/>
  <c r="B12" i="8" a="1"/>
  <c r="B12" i="8" s="1"/>
  <c r="C11" i="8" a="1"/>
  <c r="C11" i="8" s="1"/>
  <c r="B11" i="8" a="1"/>
  <c r="B11" i="8" s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4" i="7" l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E14" i="6" l="1"/>
  <c r="C12" i="6" a="1"/>
  <c r="C12" i="6" s="1"/>
  <c r="B12" i="6" a="1"/>
  <c r="B12" i="6" s="1"/>
  <c r="C11" i="6" a="1"/>
  <c r="C11" i="6" s="1"/>
  <c r="B11" i="6" a="1"/>
  <c r="B11" i="6" s="1"/>
  <c r="C10" i="6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E14" i="5"/>
  <c r="C12" i="5" a="1"/>
  <c r="C12" i="5" s="1"/>
  <c r="B12" i="5" a="1"/>
  <c r="B12" i="5" s="1"/>
  <c r="C11" i="5" a="1"/>
  <c r="C11" i="5" s="1"/>
  <c r="B11" i="5" a="1"/>
  <c r="B11" i="5" s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E14" i="4" l="1"/>
  <c r="C12" i="4" a="1"/>
  <c r="C12" i="4" s="1"/>
  <c r="B12" i="4" a="1"/>
  <c r="B12" i="4" s="1"/>
  <c r="C11" i="4" a="1"/>
  <c r="C11" i="4" s="1"/>
  <c r="B11" i="4" a="1"/>
  <c r="B11" i="4" s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E14" i="3" l="1"/>
  <c r="C12" i="3" a="1"/>
  <c r="C12" i="3" s="1"/>
  <c r="B12" i="3" a="1"/>
  <c r="B12" i="3" s="1"/>
  <c r="C11" i="3" a="1"/>
  <c r="C11" i="3" s="1"/>
  <c r="B11" i="3" a="1"/>
  <c r="B11" i="3" s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E14" i="2"/>
  <c r="C12" i="2" a="1"/>
  <c r="C12" i="2" s="1"/>
  <c r="B12" i="2" a="1"/>
  <c r="B12" i="2" s="1"/>
  <c r="C11" i="2" a="1"/>
  <c r="C11" i="2" s="1"/>
  <c r="B11" i="2" a="1"/>
  <c r="B11" i="2" s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<sst xmlns="http://schemas.openxmlformats.org/spreadsheetml/2006/main" count="437" uniqueCount="65">
  <si>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</si>
  <si>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</si>
  <si>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</si>
  <si>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</si>
  <si>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</si>
  <si>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</si>
  <si>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</si>
  <si>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</si>
  <si>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</si>
  <si>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</si>
  <si>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Matija Gubec</t>
  </si>
  <si>
    <t>Adresa: Josipa Juraja Strossmayera 1 b</t>
  </si>
  <si>
    <t>T: Telefonski broj: 032/215107</t>
  </si>
  <si>
    <t>E-pošta: tajnistvo@os-mgubec-jarmina.skole.hr</t>
  </si>
  <si>
    <t>Poštanski broj i grad: 32280 Jarmina</t>
  </si>
  <si>
    <t>3132  DOPRINOS ZA ZDRAVSTVENO OSIGURANJE</t>
  </si>
  <si>
    <t xml:space="preserve"> sveukupno </t>
  </si>
  <si>
    <t>3212 NAKNADE ZA PRIJEVOZ 9/24</t>
  </si>
  <si>
    <t>3111 BRUTO PLAĆE ZA REDOVAN RAD  ZA 11/24</t>
  </si>
  <si>
    <t>SIJEČANJ 2025.godine</t>
  </si>
  <si>
    <t>VELJAČA  2025.godine</t>
  </si>
  <si>
    <t>OŽUJAK  2025.godine</t>
  </si>
  <si>
    <t>TRAVANJ  2025.godine</t>
  </si>
  <si>
    <t>3111 BRUTO PLAĆE ZA REDOVAN RAD  ZA 3/2025</t>
  </si>
  <si>
    <t>3121 OSTALI RASHODI ZA ZAPOSLENE  - uskrsnica</t>
  </si>
  <si>
    <t>3111 BRUTO PLAĆE ZA REDOVAN RAD  ZA 4/2025</t>
  </si>
  <si>
    <t>3121 OSTALI RASHODI ZA ZAPOSLENE  - stari regres</t>
  </si>
  <si>
    <t>svibanj  2025.godine</t>
  </si>
  <si>
    <t>lipanj  2025.godine</t>
  </si>
  <si>
    <t>3121 OSTALI RASHODI ZA ZAPOSLENE  - regres</t>
  </si>
  <si>
    <t>3111 BRUTO PLAĆE ZA REDOVAN RAD  ZA 8/2025</t>
  </si>
  <si>
    <t xml:space="preserve"> RUJAN - 2025.godine</t>
  </si>
  <si>
    <t>LISTOPAD - 2025.godine</t>
  </si>
  <si>
    <t>3111 BRUTO PLAĆE ZA REDOVAN RAD  ZA 9/2025</t>
  </si>
  <si>
    <t>3212 NAKNADE ZA PRIJEVOZ 9/25</t>
  </si>
  <si>
    <t>3121 OSTALI RASHODI ZA ZAPOSLENE  - JUBILARNE</t>
  </si>
  <si>
    <t>STUDENI - 2025.godine</t>
  </si>
  <si>
    <t>3111 BRUTO PLAĆE ZA REDOVAN RAD  ZA 10/2025</t>
  </si>
  <si>
    <t>3212 NAKNADE ZA PRIJEVOZ 10/25</t>
  </si>
  <si>
    <t>3121 OSTALI RASHODI ZA ZAPOSLENE  - JUBILARNE i pomoći</t>
  </si>
  <si>
    <t>3111 BRUTO PLAĆE ZA REDOVAN RAD  ZA 11/2025</t>
  </si>
  <si>
    <t>PROSINAC - 2025.godine</t>
  </si>
  <si>
    <t>3121 OSTALI RASHODI ZA ZAPOSLENE  - JUBILARNE,BOŽIĆNICE, DAR DJECI i pomoći</t>
  </si>
  <si>
    <t>SIJEČANJ - 2026.godine</t>
  </si>
  <si>
    <t>3111 BRUTO PLAĆE ZA REDOVAN RAD  ZA 12/2025</t>
  </si>
  <si>
    <t>3111 BRUTO PLAĆE ZA REDOVAN RAD  ZA 1/2026</t>
  </si>
  <si>
    <t>3111 BRUTO PLAĆE ZA REDOVAN RAD  ZA 2/2026</t>
  </si>
  <si>
    <t>OŽUJAK- 2026.godine</t>
  </si>
  <si>
    <t>jubilarna Horvat Antonijela</t>
  </si>
  <si>
    <t>TRAVANJ- 2026.godine</t>
  </si>
  <si>
    <t>3111 BRUTO PLAĆE ZA REDOVAN RAD  ZA 3/2026</t>
  </si>
  <si>
    <t>uskrsnica</t>
  </si>
  <si>
    <t>SVIBANJ- 2026.godine</t>
  </si>
  <si>
    <t>jub nagrada</t>
  </si>
  <si>
    <t>otpremnina</t>
  </si>
  <si>
    <t>otpremnine</t>
  </si>
  <si>
    <t>3111 BRUTO PLAĆE ZA REDOVAN RAD  ZA 4/2026</t>
  </si>
  <si>
    <t xml:space="preserve">3212 NAKNADE ZA PRIJEVOZ </t>
  </si>
  <si>
    <t>3111 BRUTO PLAĆE ZA REDOVAN RAD  ZA 5/2026</t>
  </si>
  <si>
    <t>bolovanje</t>
  </si>
  <si>
    <t>regres</t>
  </si>
  <si>
    <t>LIPANJ- 2026.godine</t>
  </si>
  <si>
    <t>POSLALA SAM IVANI DA OBJAVI</t>
  </si>
  <si>
    <t>SRPANJ- 2026.godine</t>
  </si>
  <si>
    <t>3111 BRUTO PLAĆE ZA REDOVAN RAD  ZA 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</si>
</sst>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0"/>
      <name val="Calibri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7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44" fontId="0" fillId="2" borderId="0" xfId="0" applyNumberForma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8" fillId="2" borderId="0" xfId="0" applyNumberFormat="1" applyFont="1" applyFill="1" applyAlignment="1" applyProtection="1">
      <alignment horizontal="center" vertical="top" wrapText="1"/>
    </xf>
    <xf numFmtId="44" fontId="28" fillId="2" borderId="0" xfId="0" applyNumberFormat="1" applyFont="1" applyFill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6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left" vertical="center" wrapText="1"/>
    </xf>
    <xf numFmtId="0" fontId="27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13"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12"/>
      <tableStyleElement type="headerRow" dxfId="311"/>
      <tableStyleElement type="totalRow" dxfId="310"/>
      <tableStyleElement type="firstColumn" dxfId="309"/>
      <tableStyleElement type="lastColumn" dxfId="308"/>
      <tableStyleElement type="firstRowStripe" dxfId="307"/>
      <tableStyleElement type="firstColumnStripe" dxfId="30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id="17" name="FakturaProjekta2346789101112131514161718" displayName="FakturaProjekta2346789101112131514161718" ref="A6:E14" totalsRowCount="1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4">
      <calculatedColumnFormula array="1">IFERROR(INDEX(#REF!,SMALL(IF(#REF!=rngInvoice,ROW(#REF!)-ROW(#REF!)), ROW(1:1)), MATCH($A$6,#REF!, 0)),"")</calculatedColumnFormula>
    </tableColumn>
    <tableColumn id="8" name="OIB primatelja" dataDxfId="8" totalsRowDxfId="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" totalsRowDxfId="2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6" totalsRowDxfId="1"/>
    <tableColumn id="11" name="Iznos" totalsRowFunction="sum" dataDxfId="5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8" name="FakturaProjekta2346789" displayName="FakturaProjekta2346789" ref="A6:E14" totalsRowCount="1" dataDxfId="155" totalsRowDxfId="154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147" totalsRowDxfId="146"/>
    <tableColumn id="11" name="Iznos" totalsRowFunction="sum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7" name="FakturaProjekta234678" displayName="FakturaProjekta234678" ref="A6:E14" totalsRowCount="1" dataDxfId="137" totalsRowDxfId="136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129" totalsRowDxfId="128"/>
    <tableColumn id="11" name="Iznos" totalsRowFunction="sum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6" name="FakturaProjekta23467" displayName="FakturaProjekta23467" ref="A6:E14" totalsRowCount="1" dataDxfId="119" totalsRowDxfId="118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111" totalsRowDxfId="110"/>
    <tableColumn id="11" name="Iznos" totalsRowFunction="sum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5" name="FakturaProjekta2346" displayName="FakturaProjekta2346" ref="A6:E14" totalsRowCount="1" dataDxfId="101" totalsRowDxfId="10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93" totalsRowDxfId="92"/>
    <tableColumn id="11" name="Iznos" totalsRowFunction="sum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3" name="FakturaProjekta234" displayName="FakturaProjekta234" ref="A6:E14" totalsRowCount="1" dataDxfId="83" totalsRowDxfId="82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75" totalsRowDxfId="74"/>
    <tableColumn id="11" name="Iznos" totalsRowFunction="sum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2" name="FakturaProjekta23" displayName="FakturaProjekta23" ref="A6:E14" totalsRowCount="1" dataDxfId="65" totalsRowDxfId="64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57" totalsRowDxfId="56"/>
    <tableColumn id="11" name="Iznos" totalsRowFunction="sum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1" name="FakturaProjekta2" displayName="FakturaProjekta2" ref="A6:E14" totalsRowCount="1" dataDxfId="47" totalsRowDxfId="46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39" totalsRowDxfId="38"/>
    <tableColumn id="11" name="Iznos" totalsRowFunction="sum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4" name="FakturaProjekta" displayName="FakturaProjekta" ref="A6:E14" totalsRowCount="1" dataDxfId="29" totalsRowDxfId="28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21" totalsRowDxfId="20"/>
    <tableColumn id="11" name="Iznos" totalsRowFunction="sum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6" name="FakturaProjekta23467891011121315141617" displayName="FakturaProjekta23467891011121315141617" ref="A6:E14" totalsRowCount="1" dataDxfId="299" totalsRowDxfId="298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97" totalsRowDxfId="296">
      <calculatedColumnFormula array="1">IFERROR(INDEX(#REF!,SMALL(IF(#REF!=rngInvoice,ROW(#REF!)-ROW(#REF!)), ROW(1:1)), MATCH($A$6,#REF!, 0)),"")</calculatedColumnFormula>
    </tableColumn>
    <tableColumn id="8" name="OIB primatelja" dataDxfId="295" totalsRowDxfId="29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93" totalsRowDxfId="292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291" totalsRowDxfId="290"/>
    <tableColumn id="11" name="Iznos" totalsRowFunction="sum" dataDxfId="289" totalsRowDxfId="28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15" name="FakturaProjekta234678910111213151416" displayName="FakturaProjekta234678910111213151416" ref="A6:E14" totalsRowCount="1" dataDxfId="281" totalsRowDxfId="28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9" totalsRowDxfId="278">
      <calculatedColumnFormula array="1">IFERROR(INDEX(#REF!,SMALL(IF(#REF!=rngInvoice,ROW(#REF!)-ROW(#REF!)), ROW(1:1)), MATCH($A$6,#REF!, 0)),"")</calculatedColumnFormula>
    </tableColumn>
    <tableColumn id="8" name="OIB primatelja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273" totalsRowDxfId="272"/>
    <tableColumn id="11" name="Iznos" totalsRowFunction="sum" dataDxfId="271" totalsRowDxfId="27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13" name="FakturaProjekta2346789101112131514" displayName="FakturaProjekta2346789101112131514" ref="A6:E14" totalsRowCount="1" dataDxfId="263" totalsRowDxfId="262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61" totalsRowDxfId="260">
      <calculatedColumnFormula array="1">IFERROR(INDEX(#REF!,SMALL(IF(#REF!=rngInvoice,ROW(#REF!)-ROW(#REF!)), ROW(1:1)), MATCH($A$6,#REF!, 0)),"")</calculatedColumnFormula>
    </tableColumn>
    <tableColumn id="8" name="OIB primatelja" dataDxfId="259" totalsRowDxfId="25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57" totalsRowDxfId="256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255" totalsRowDxfId="254"/>
    <tableColumn id="11" name="Iznos" totalsRowFunction="sum" dataDxfId="253" totalsRowDxfId="25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14" name="FakturaProjekta23467891011121315" displayName="FakturaProjekta23467891011121315" ref="A6:E14" totalsRowCount="1" dataDxfId="245" totalsRowDxfId="244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3" totalsRowDxfId="242">
      <calculatedColumnFormula array="1">IFERROR(INDEX(#REF!,SMALL(IF(#REF!=rngInvoice,ROW(#REF!)-ROW(#REF!)), ROW(1:1)), MATCH($A$6,#REF!, 0)),"")</calculatedColumnFormula>
    </tableColumn>
    <tableColumn id="8" name="OIB primatelja" dataDxfId="241" totalsRowDxfId="24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9" totalsRowDxfId="238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237" totalsRowDxfId="236"/>
    <tableColumn id="11" name="Iznos" totalsRowFunction="sum" dataDxfId="235" totalsRowDxfId="23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12" name="FakturaProjekta234678910111213" displayName="FakturaProjekta234678910111213" ref="A6:E14" totalsRowCount="1" dataDxfId="227" totalsRowDxfId="226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25" totalsRowDxfId="224">
      <calculatedColumnFormula array="1">IFERROR(INDEX(#REF!,SMALL(IF(#REF!=rngInvoice,ROW(#REF!)-ROW(#REF!)), ROW(1:1)), MATCH($A$6,#REF!, 0)),"")</calculatedColumnFormula>
    </tableColumn>
    <tableColumn id="8" name="OIB primatelja" dataDxfId="223" totalsRowDxfId="22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21" totalsRowDxfId="220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219" totalsRowDxfId="218"/>
    <tableColumn id="11" name="Iznos" totalsRowFunction="sum" dataDxfId="217" totalsRowDxfId="21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11" name="FakturaProjekta2346789101112" displayName="FakturaProjekta2346789101112" ref="A6:E14" totalsRowCount="1" dataDxfId="209" totalsRowDxfId="208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201" totalsRowDxfId="200"/>
    <tableColumn id="11" name="Iznos" totalsRowFunction="sum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10" name="FakturaProjekta23467891011" displayName="FakturaProjekta23467891011" ref="A6:E14" totalsRowCount="1" dataDxfId="191" totalsRowDxfId="19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183" totalsRowDxfId="182"/>
    <tableColumn id="11" name="Iznos" totalsRowFunction="sum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4" totalsRowCount="1" dataDxfId="173" totalsRowDxfId="172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165" totalsRowDxfId="164"/>
    <tableColumn id="11" name="Iznos" totalsRowFunction="sum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tabSelected="1" zoomScaleNormal="100" workbookViewId="0">
      <selection activeCell="B12" sqref="B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1" t="s">
        <v>10</v>
      </c>
      <c r="B1" s="61"/>
      <c r="C1" s="61"/>
      <c r="D1" s="61"/>
      <c r="E1" s="61"/>
      <c r="F1" s="3"/>
    </row>
    <row r="2" spans="1:7" ht="37.5" customHeight="1" thickTop="1" x14ac:dyDescent="0.25">
      <c r="A2" s="62" t="s">
        <v>11</v>
      </c>
      <c r="B2" s="62"/>
      <c r="C2" s="59" t="s">
        <v>12</v>
      </c>
      <c r="D2" s="63" t="s">
        <v>13</v>
      </c>
      <c r="E2" s="63"/>
      <c r="F2" s="4"/>
    </row>
    <row r="3" spans="1:7" ht="47.25" customHeight="1" x14ac:dyDescent="0.25">
      <c r="A3" s="64" t="s">
        <v>14</v>
      </c>
      <c r="B3" s="64"/>
      <c r="C3" s="60"/>
      <c r="D3" s="65"/>
      <c r="E3" s="65"/>
      <c r="F3" s="4"/>
    </row>
    <row r="4" spans="1:7" ht="44.1" customHeight="1" x14ac:dyDescent="0.25">
      <c r="A4" s="58" t="s">
        <v>63</v>
      </c>
      <c r="B4" s="9"/>
      <c r="C4" s="9"/>
      <c r="D4" s="9"/>
      <c r="E4" s="9"/>
    </row>
    <row r="5" spans="1:7" ht="44.1" customHeight="1" x14ac:dyDescent="0.25">
      <c r="A5" s="66" t="s">
        <v>9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64</v>
      </c>
      <c r="E7" s="12">
        <v>74028.56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323.74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61.65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57</v>
      </c>
      <c r="E10" s="12">
        <v>1874.99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12278.31</v>
      </c>
      <c r="G11" s="18"/>
    </row>
    <row r="12" spans="1:7" s="2" customFormat="1" ht="40.5" customHeight="1" x14ac:dyDescent="0.25">
      <c r="A12" s="7" t="s">
        <v>1</v>
      </c>
      <c r="B12" s="14"/>
      <c r="C12" s="5" t="str">
        <f t="array" ref="C12">IFERROR(INDEX(#REF!,SMALL(IF(#REF!=rngInvoice,ROW(#REF!)-ROW(#REF!)), ROW(4:4)), MATCH($C$6,#REF!, 0)),"")</f>
        <v/>
      </c>
      <c r="D12" s="11" t="s">
        <v>42</v>
      </c>
      <c r="E12" s="12"/>
      <c r="G12" s="18"/>
    </row>
    <row r="13" spans="1:7" s="2" customFormat="1" ht="36.75" customHeight="1" x14ac:dyDescent="0.25">
      <c r="A13" s="7" t="s">
        <v>1</v>
      </c>
      <c r="B13" s="10"/>
      <c r="C13" s="5"/>
      <c r="D13" s="11" t="s">
        <v>59</v>
      </c>
      <c r="E13" s="12">
        <v>388.42</v>
      </c>
      <c r="G13" s="18"/>
    </row>
    <row r="14" spans="1:7" ht="33.950000000000003" customHeight="1" x14ac:dyDescent="0.25">
      <c r="A14" s="53"/>
      <c r="B14" s="14"/>
      <c r="C14" s="20"/>
      <c r="D14" s="54" t="s">
        <v>16</v>
      </c>
      <c r="E14" s="22">
        <f>SUBTOTAL(109,FakturaProjekta2346789101112131514161718[Iznos])</f>
        <v>88955.67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9 A11:D11 A12 C12:D12 A13:D13">
    <cfRule type="expression" dxfId="17" priority="6">
      <formula>MOD(ROW(),2)=0</formula>
    </cfRule>
  </conditionalFormatting>
  <conditionalFormatting sqref="E7:E9 E11:E13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10:D10">
    <cfRule type="expression" dxfId="14" priority="3">
      <formula>MOD(ROW(),2)=0</formula>
    </cfRule>
  </conditionalFormatting>
  <conditionalFormatting sqref="E10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zoomScaleNormal="100" workbookViewId="0">
      <selection activeCell="D12" sqref="D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1" t="s">
        <v>10</v>
      </c>
      <c r="B1" s="61"/>
      <c r="C1" s="61"/>
      <c r="D1" s="61"/>
      <c r="E1" s="61"/>
      <c r="F1" s="3"/>
    </row>
    <row r="2" spans="1:7" ht="37.5" customHeight="1" thickTop="1" x14ac:dyDescent="0.25">
      <c r="A2" s="62" t="s">
        <v>11</v>
      </c>
      <c r="B2" s="62"/>
      <c r="C2" s="35" t="s">
        <v>12</v>
      </c>
      <c r="D2" s="63" t="s">
        <v>13</v>
      </c>
      <c r="E2" s="63"/>
      <c r="F2" s="4"/>
    </row>
    <row r="3" spans="1:7" ht="47.25" customHeight="1" x14ac:dyDescent="0.25">
      <c r="A3" s="64" t="s">
        <v>14</v>
      </c>
      <c r="B3" s="64"/>
      <c r="C3" s="36"/>
      <c r="D3" s="65"/>
      <c r="E3" s="65"/>
      <c r="F3" s="4"/>
    </row>
    <row r="4" spans="1:7" ht="44.1" customHeight="1" x14ac:dyDescent="0.25">
      <c r="A4" s="37" t="s">
        <v>32</v>
      </c>
      <c r="B4" s="9"/>
      <c r="C4" s="9"/>
      <c r="D4" s="9"/>
      <c r="E4" s="9"/>
    </row>
    <row r="5" spans="1:7" ht="44.1" customHeight="1" x14ac:dyDescent="0.25">
      <c r="A5" s="66" t="s">
        <v>9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33</v>
      </c>
      <c r="E7" s="12">
        <v>67687.899999999994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542.88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181.27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34</v>
      </c>
      <c r="E10" s="12">
        <v>1702.88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11288.02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35</v>
      </c>
      <c r="E12" s="12">
        <v>1757.22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SUBTOTAL(109,FakturaProjekta2346789[Iznos])</f>
        <v>83160.170000000013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9 A11:D11 A12 C12:D12 A13:D13">
    <cfRule type="expression" dxfId="161" priority="6">
      <formula>MOD(ROW(),2)=0</formula>
    </cfRule>
  </conditionalFormatting>
  <conditionalFormatting sqref="E7:E9 E11:E13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10:D10">
    <cfRule type="expression" dxfId="158" priority="3">
      <formula>MOD(ROW(),2)=0</formula>
    </cfRule>
  </conditionalFormatting>
  <conditionalFormatting sqref="E10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1" t="s">
        <v>10</v>
      </c>
      <c r="B1" s="61"/>
      <c r="C1" s="61"/>
      <c r="D1" s="61"/>
      <c r="E1" s="61"/>
      <c r="F1" s="3"/>
    </row>
    <row r="2" spans="1:7" ht="37.5" customHeight="1" thickTop="1" x14ac:dyDescent="0.25">
      <c r="A2" s="62" t="s">
        <v>11</v>
      </c>
      <c r="B2" s="62"/>
      <c r="C2" s="32" t="s">
        <v>12</v>
      </c>
      <c r="D2" s="63" t="s">
        <v>13</v>
      </c>
      <c r="E2" s="63"/>
      <c r="F2" s="4"/>
    </row>
    <row r="3" spans="1:7" ht="47.25" customHeight="1" x14ac:dyDescent="0.25">
      <c r="A3" s="64" t="s">
        <v>14</v>
      </c>
      <c r="B3" s="64"/>
      <c r="C3" s="33"/>
      <c r="D3" s="65"/>
      <c r="E3" s="65"/>
      <c r="F3" s="4"/>
    </row>
    <row r="4" spans="1:7" ht="44.1" customHeight="1" x14ac:dyDescent="0.25">
      <c r="A4" s="34" t="s">
        <v>31</v>
      </c>
      <c r="B4" s="9"/>
      <c r="C4" s="9"/>
      <c r="D4" s="9"/>
      <c r="E4" s="9"/>
    </row>
    <row r="5" spans="1:7" ht="44.1" customHeight="1" x14ac:dyDescent="0.25">
      <c r="A5" s="66" t="s">
        <v>9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30</v>
      </c>
      <c r="E7" s="12">
        <v>66089.41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0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0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631.71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10904.74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29</v>
      </c>
      <c r="E12" s="12">
        <v>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SUBTOTAL(109,FakturaProjekta234678[Iznos])</f>
        <v>77625.860000000015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9 A11:D11 A12 C12:D12 A13:D13">
    <cfRule type="expression" dxfId="143" priority="6">
      <formula>MOD(ROW(),2)=0</formula>
    </cfRule>
  </conditionalFormatting>
  <conditionalFormatting sqref="E7:E9 E11:E13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10:D10">
    <cfRule type="expression" dxfId="140" priority="3">
      <formula>MOD(ROW(),2)=0</formula>
    </cfRule>
  </conditionalFormatting>
  <conditionalFormatting sqref="E10">
    <cfRule type="expression" dxfId="139" priority="1">
      <formula>MOD(ROW(),2)=0</formula>
    </cfRule>
    <cfRule type="expression" dxfId="138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zoomScaleNormal="100" workbookViewId="0">
      <selection activeCell="D7" sqref="D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1" t="s">
        <v>10</v>
      </c>
      <c r="B1" s="61"/>
      <c r="C1" s="61"/>
      <c r="D1" s="61"/>
      <c r="E1" s="61"/>
      <c r="F1" s="3"/>
    </row>
    <row r="2" spans="1:7" ht="37.5" customHeight="1" thickTop="1" x14ac:dyDescent="0.25">
      <c r="A2" s="62" t="s">
        <v>11</v>
      </c>
      <c r="B2" s="62"/>
      <c r="C2" s="29" t="s">
        <v>12</v>
      </c>
      <c r="D2" s="63" t="s">
        <v>13</v>
      </c>
      <c r="E2" s="63"/>
      <c r="F2" s="4"/>
    </row>
    <row r="3" spans="1:7" ht="47.25" customHeight="1" x14ac:dyDescent="0.25">
      <c r="A3" s="64" t="s">
        <v>14</v>
      </c>
      <c r="B3" s="64"/>
      <c r="C3" s="30"/>
      <c r="D3" s="65"/>
      <c r="E3" s="65"/>
      <c r="F3" s="4"/>
    </row>
    <row r="4" spans="1:7" ht="44.1" customHeight="1" x14ac:dyDescent="0.25">
      <c r="A4" s="31" t="s">
        <v>28</v>
      </c>
      <c r="B4" s="9"/>
      <c r="C4" s="9"/>
      <c r="D4" s="9"/>
      <c r="E4" s="9"/>
    </row>
    <row r="5" spans="1:7" ht="44.1" customHeight="1" x14ac:dyDescent="0.25">
      <c r="A5" s="66" t="s">
        <v>9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25</v>
      </c>
      <c r="E7" s="12">
        <v>70571.899999999994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649.04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714.63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1426.24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11869.35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29</v>
      </c>
      <c r="E12" s="12">
        <v>10200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SUBTOTAL(109,FakturaProjekta23467[Iznos])</f>
        <v>95431.16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9 A11:D11 A12 C12:D12 A13:D13">
    <cfRule type="expression" dxfId="125" priority="6">
      <formula>MOD(ROW(),2)=0</formula>
    </cfRule>
  </conditionalFormatting>
  <conditionalFormatting sqref="E7:E9 E11:E13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10:D10">
    <cfRule type="expression" dxfId="122" priority="3">
      <formula>MOD(ROW(),2)=0</formula>
    </cfRule>
  </conditionalFormatting>
  <conditionalFormatting sqref="E10">
    <cfRule type="expression" dxfId="121" priority="1">
      <formula>MOD(ROW(),2)=0</formula>
    </cfRule>
    <cfRule type="expression" dxfId="120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1" t="s">
        <v>10</v>
      </c>
      <c r="B1" s="61"/>
      <c r="C1" s="61"/>
      <c r="D1" s="61"/>
      <c r="E1" s="61"/>
      <c r="F1" s="3"/>
    </row>
    <row r="2" spans="1:7" ht="37.5" customHeight="1" thickTop="1" x14ac:dyDescent="0.25">
      <c r="A2" s="62" t="s">
        <v>11</v>
      </c>
      <c r="B2" s="62"/>
      <c r="C2" s="29" t="s">
        <v>12</v>
      </c>
      <c r="D2" s="63" t="s">
        <v>13</v>
      </c>
      <c r="E2" s="63"/>
      <c r="F2" s="4"/>
    </row>
    <row r="3" spans="1:7" ht="47.25" customHeight="1" x14ac:dyDescent="0.25">
      <c r="A3" s="64" t="s">
        <v>14</v>
      </c>
      <c r="B3" s="64"/>
      <c r="C3" s="30"/>
      <c r="D3" s="65"/>
      <c r="E3" s="65"/>
      <c r="F3" s="4"/>
    </row>
    <row r="4" spans="1:7" ht="44.1" customHeight="1" x14ac:dyDescent="0.25">
      <c r="A4" s="31" t="s">
        <v>27</v>
      </c>
      <c r="B4" s="9"/>
      <c r="C4" s="9"/>
      <c r="D4" s="9"/>
      <c r="E4" s="9"/>
    </row>
    <row r="5" spans="1:7" ht="44.1" customHeight="1" x14ac:dyDescent="0.25">
      <c r="A5" s="66" t="s">
        <v>9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25</v>
      </c>
      <c r="E7" s="12">
        <v>70390.570000000007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646.83000000000004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173.96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1620.77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11749.87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26</v>
      </c>
      <c r="E12" s="12">
        <v>300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SUBTOTAL(109,FakturaProjekta2346[Iznos])</f>
        <v>84882.000000000015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9 A11:D11 A12 C12:D12 A13:D13">
    <cfRule type="expression" dxfId="107" priority="6">
      <formula>MOD(ROW(),2)=0</formula>
    </cfRule>
  </conditionalFormatting>
  <conditionalFormatting sqref="E7:E9 E11:E13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10:D10">
    <cfRule type="expression" dxfId="104" priority="3">
      <formula>MOD(ROW(),2)=0</formula>
    </cfRule>
  </conditionalFormatting>
  <conditionalFormatting sqref="E10">
    <cfRule type="expression" dxfId="103" priority="1">
      <formula>MOD(ROW(),2)=0</formula>
    </cfRule>
    <cfRule type="expression" dxfId="102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zoomScaleNormal="100" workbookViewId="0">
      <selection activeCell="D12" sqref="D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1" t="s">
        <v>10</v>
      </c>
      <c r="B1" s="61"/>
      <c r="C1" s="61"/>
      <c r="D1" s="61"/>
      <c r="E1" s="61"/>
      <c r="F1" s="3"/>
    </row>
    <row r="2" spans="1:7" ht="37.5" customHeight="1" thickTop="1" x14ac:dyDescent="0.25">
      <c r="A2" s="62" t="s">
        <v>11</v>
      </c>
      <c r="B2" s="62"/>
      <c r="C2" s="27" t="s">
        <v>12</v>
      </c>
      <c r="D2" s="63" t="s">
        <v>13</v>
      </c>
      <c r="E2" s="63"/>
      <c r="F2" s="4"/>
    </row>
    <row r="3" spans="1:7" ht="47.25" customHeight="1" x14ac:dyDescent="0.25">
      <c r="A3" s="64" t="s">
        <v>14</v>
      </c>
      <c r="B3" s="64"/>
      <c r="C3" s="28"/>
      <c r="D3" s="65"/>
      <c r="E3" s="65"/>
      <c r="F3" s="4"/>
    </row>
    <row r="4" spans="1:7" ht="44.1" customHeight="1" x14ac:dyDescent="0.25">
      <c r="A4" s="26" t="s">
        <v>22</v>
      </c>
      <c r="B4" s="9"/>
      <c r="C4" s="9"/>
      <c r="D4" s="9"/>
      <c r="E4" s="9"/>
    </row>
    <row r="5" spans="1:7" ht="44.1" customHeight="1" x14ac:dyDescent="0.25">
      <c r="A5" s="66" t="s">
        <v>9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23</v>
      </c>
      <c r="E7" s="12">
        <v>68088.92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751.35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333.57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1501.01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11413.71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24</v>
      </c>
      <c r="E12" s="12">
        <v>3400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SUBTOTAL(109,FakturaProjekta234[Iznos])</f>
        <v>85488.56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9 A11:D11 A12 C12:D12 A13:D13">
    <cfRule type="expression" dxfId="89" priority="6">
      <formula>MOD(ROW(),2)=0</formula>
    </cfRule>
  </conditionalFormatting>
  <conditionalFormatting sqref="E7:E9 E11:E13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10:D10">
    <cfRule type="expression" dxfId="86" priority="3">
      <formula>MOD(ROW(),2)=0</formula>
    </cfRule>
  </conditionalFormatting>
  <conditionalFormatting sqref="E10">
    <cfRule type="expression" dxfId="85" priority="1">
      <formula>MOD(ROW(),2)=0</formula>
    </cfRule>
    <cfRule type="expression" dxfId="84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1" t="s">
        <v>10</v>
      </c>
      <c r="B1" s="61"/>
      <c r="C1" s="61"/>
      <c r="D1" s="61"/>
      <c r="E1" s="61"/>
      <c r="F1" s="3"/>
    </row>
    <row r="2" spans="1:7" ht="37.5" customHeight="1" thickTop="1" x14ac:dyDescent="0.25">
      <c r="A2" s="62" t="s">
        <v>11</v>
      </c>
      <c r="B2" s="62"/>
      <c r="C2" s="24" t="s">
        <v>12</v>
      </c>
      <c r="D2" s="63" t="s">
        <v>13</v>
      </c>
      <c r="E2" s="63"/>
      <c r="F2" s="4"/>
    </row>
    <row r="3" spans="1:7" ht="47.25" customHeight="1" x14ac:dyDescent="0.25">
      <c r="A3" s="64" t="s">
        <v>14</v>
      </c>
      <c r="B3" s="64"/>
      <c r="C3" s="25"/>
      <c r="D3" s="65"/>
      <c r="E3" s="65"/>
      <c r="F3" s="4"/>
    </row>
    <row r="4" spans="1:7" ht="44.1" customHeight="1" x14ac:dyDescent="0.25">
      <c r="A4" s="23" t="s">
        <v>21</v>
      </c>
      <c r="B4" s="9"/>
      <c r="C4" s="9"/>
      <c r="D4" s="9"/>
      <c r="E4" s="9"/>
    </row>
    <row r="5" spans="1:7" ht="44.1" customHeight="1" x14ac:dyDescent="0.25">
      <c r="A5" s="66" t="s">
        <v>9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66672.83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525.54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762.75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1368.52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11213.59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SUBTOTAL(109,FakturaProjekta23[Iznos])</f>
        <v>80543.23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9 A11:D11 A12 C12:D12 A13:D13">
    <cfRule type="expression" dxfId="71" priority="6">
      <formula>MOD(ROW(),2)=0</formula>
    </cfRule>
  </conditionalFormatting>
  <conditionalFormatting sqref="E7:E9 E11:E13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10:D10">
    <cfRule type="expression" dxfId="68" priority="3">
      <formula>MOD(ROW(),2)=0</formula>
    </cfRule>
  </conditionalFormatting>
  <conditionalFormatting sqref="E10">
    <cfRule type="expression" dxfId="67" priority="1">
      <formula>MOD(ROW(),2)=0</formula>
    </cfRule>
    <cfRule type="expression" dxfId="66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1" t="s">
        <v>10</v>
      </c>
      <c r="B1" s="61"/>
      <c r="C1" s="61"/>
      <c r="D1" s="61"/>
      <c r="E1" s="61"/>
      <c r="F1" s="3"/>
    </row>
    <row r="2" spans="1:7" ht="37.5" customHeight="1" thickTop="1" x14ac:dyDescent="0.25">
      <c r="A2" s="62" t="s">
        <v>11</v>
      </c>
      <c r="B2" s="62"/>
      <c r="C2" s="24" t="s">
        <v>12</v>
      </c>
      <c r="D2" s="63" t="s">
        <v>13</v>
      </c>
      <c r="E2" s="63"/>
      <c r="F2" s="4"/>
    </row>
    <row r="3" spans="1:7" ht="47.25" customHeight="1" x14ac:dyDescent="0.25">
      <c r="A3" s="64" t="s">
        <v>14</v>
      </c>
      <c r="B3" s="64"/>
      <c r="C3" s="25"/>
      <c r="D3" s="65"/>
      <c r="E3" s="65"/>
      <c r="F3" s="4"/>
    </row>
    <row r="4" spans="1:7" ht="44.1" customHeight="1" x14ac:dyDescent="0.25">
      <c r="A4" s="23" t="s">
        <v>20</v>
      </c>
      <c r="B4" s="9"/>
      <c r="C4" s="9"/>
      <c r="D4" s="9"/>
      <c r="E4" s="9"/>
    </row>
    <row r="5" spans="1:7" ht="44.1" customHeight="1" x14ac:dyDescent="0.25">
      <c r="A5" s="66" t="s">
        <v>9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64976.54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595.65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190.18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1484.39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10850.79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900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SUBTOTAL(109,FakturaProjekta2[Iznos])</f>
        <v>78997.549999999988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9 A11:D11 A12 C12:D12 A13:D13">
    <cfRule type="expression" dxfId="53" priority="6">
      <formula>MOD(ROW(),2)=0</formula>
    </cfRule>
  </conditionalFormatting>
  <conditionalFormatting sqref="E7:E9 E11:E13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10:D10">
    <cfRule type="expression" dxfId="50" priority="3">
      <formula>MOD(ROW(),2)=0</formula>
    </cfRule>
  </conditionalFormatting>
  <conditionalFormatting sqref="E10">
    <cfRule type="expression" dxfId="49" priority="1">
      <formula>MOD(ROW(),2)=0</formula>
    </cfRule>
    <cfRule type="expression" dxfId="48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1" t="s">
        <v>10</v>
      </c>
      <c r="B1" s="61"/>
      <c r="C1" s="61"/>
      <c r="D1" s="61"/>
      <c r="E1" s="61"/>
      <c r="F1" s="3"/>
    </row>
    <row r="2" spans="1:7" ht="37.5" customHeight="1" thickTop="1" x14ac:dyDescent="0.25">
      <c r="A2" s="62" t="s">
        <v>11</v>
      </c>
      <c r="B2" s="62"/>
      <c r="C2" s="15" t="s">
        <v>12</v>
      </c>
      <c r="D2" s="63" t="s">
        <v>13</v>
      </c>
      <c r="E2" s="63"/>
      <c r="F2" s="4"/>
    </row>
    <row r="3" spans="1:7" ht="47.25" customHeight="1" x14ac:dyDescent="0.25">
      <c r="A3" s="64" t="s">
        <v>14</v>
      </c>
      <c r="B3" s="64"/>
      <c r="C3" s="16"/>
      <c r="D3" s="65"/>
      <c r="E3" s="6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66" t="s">
        <v>9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64309.9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513.58000000000004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513.23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1377.15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10780.56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SUBTOTAL(109,FakturaProjekta[Iznos])</f>
        <v>77494.42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35" priority="24">
      <formula>MOD(ROW(),2)=0</formula>
    </cfRule>
  </conditionalFormatting>
  <conditionalFormatting sqref="E7:E9 E11:E13">
    <cfRule type="expression" dxfId="34" priority="21">
      <formula>MOD(ROW(),2)=0</formula>
    </cfRule>
    <cfRule type="expression" dxfId="33" priority="22">
      <formula>MOD(ROW(),2)=1</formula>
    </cfRule>
  </conditionalFormatting>
  <conditionalFormatting sqref="A10:D10">
    <cfRule type="expression" dxfId="32" priority="5">
      <formula>MOD(ROW(),2)=0</formula>
    </cfRule>
  </conditionalFormatting>
  <conditionalFormatting sqref="E10">
    <cfRule type="expression" dxfId="31" priority="3">
      <formula>MOD(ROW(),2)=0</formula>
    </cfRule>
    <cfRule type="expression" dxfId="30" priority="4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7"/>
  <sheetViews>
    <sheetView showGridLines="0" zoomScaleNormal="100" workbookViewId="0">
      <selection activeCell="A18" sqref="A18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1" t="s">
        <v>10</v>
      </c>
      <c r="B1" s="61"/>
      <c r="C1" s="61"/>
      <c r="D1" s="61"/>
      <c r="E1" s="61"/>
      <c r="F1" s="3"/>
    </row>
    <row r="2" spans="1:7" ht="37.5" customHeight="1" thickTop="1" x14ac:dyDescent="0.25">
      <c r="A2" s="62" t="s">
        <v>11</v>
      </c>
      <c r="B2" s="62"/>
      <c r="C2" s="55" t="s">
        <v>12</v>
      </c>
      <c r="D2" s="63" t="s">
        <v>13</v>
      </c>
      <c r="E2" s="63"/>
      <c r="F2" s="4"/>
    </row>
    <row r="3" spans="1:7" ht="47.25" customHeight="1" x14ac:dyDescent="0.25">
      <c r="A3" s="64" t="s">
        <v>14</v>
      </c>
      <c r="B3" s="64"/>
      <c r="C3" s="56"/>
      <c r="D3" s="65"/>
      <c r="E3" s="65"/>
      <c r="F3" s="4"/>
    </row>
    <row r="4" spans="1:7" ht="44.1" customHeight="1" x14ac:dyDescent="0.25">
      <c r="A4" s="57" t="s">
        <v>61</v>
      </c>
      <c r="B4" s="9"/>
      <c r="C4" s="9"/>
      <c r="D4" s="9"/>
      <c r="E4" s="9"/>
    </row>
    <row r="5" spans="1:7" ht="44.1" customHeight="1" x14ac:dyDescent="0.25">
      <c r="A5" s="66" t="s">
        <v>9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58</v>
      </c>
      <c r="E7" s="12">
        <v>75519.98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740.69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97.15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57</v>
      </c>
      <c r="E10" s="12">
        <v>1867.43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12599.05</v>
      </c>
      <c r="G11" s="18"/>
    </row>
    <row r="12" spans="1:7" s="2" customFormat="1" ht="40.5" customHeight="1" x14ac:dyDescent="0.25">
      <c r="A12" s="7" t="s">
        <v>1</v>
      </c>
      <c r="B12" s="14" t="s">
        <v>60</v>
      </c>
      <c r="C12" s="5" t="str">
        <f t="array" ref="C12">IFERROR(INDEX(#REF!,SMALL(IF(#REF!=rngInvoice,ROW(#REF!)-ROW(#REF!)), ROW(4:4)), MATCH($C$6,#REF!, 0)),"")</f>
        <v/>
      </c>
      <c r="D12" s="11" t="s">
        <v>42</v>
      </c>
      <c r="E12" s="12">
        <v>10200</v>
      </c>
      <c r="G12" s="18"/>
    </row>
    <row r="13" spans="1:7" s="2" customFormat="1" ht="36.75" customHeight="1" x14ac:dyDescent="0.25">
      <c r="A13" s="7" t="s">
        <v>1</v>
      </c>
      <c r="B13" s="10"/>
      <c r="C13" s="5"/>
      <c r="D13" s="11" t="s">
        <v>59</v>
      </c>
      <c r="E13" s="12">
        <v>390.88</v>
      </c>
      <c r="G13" s="18"/>
    </row>
    <row r="14" spans="1:7" ht="33.950000000000003" customHeight="1" x14ac:dyDescent="0.25">
      <c r="A14" s="53"/>
      <c r="B14" s="14"/>
      <c r="C14" s="20"/>
      <c r="D14" s="54" t="s">
        <v>16</v>
      </c>
      <c r="E14" s="22">
        <f>SUBTOTAL(109,FakturaProjekta23467891011121315141617[Iznos])</f>
        <v>101415.18</v>
      </c>
    </row>
    <row r="17" spans="1:1" ht="33.950000000000003" customHeight="1" x14ac:dyDescent="0.25">
      <c r="A17" s="8" t="s">
        <v>62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9 A11:D11 A12 C12:D12 A13:D13">
    <cfRule type="expression" dxfId="305" priority="6">
      <formula>MOD(ROW(),2)=0</formula>
    </cfRule>
  </conditionalFormatting>
  <conditionalFormatting sqref="E7:E9 E11:E13">
    <cfRule type="expression" dxfId="304" priority="4">
      <formula>MOD(ROW(),2)=0</formula>
    </cfRule>
    <cfRule type="expression" dxfId="303" priority="5">
      <formula>MOD(ROW(),2)=1</formula>
    </cfRule>
  </conditionalFormatting>
  <conditionalFormatting sqref="A10:D10">
    <cfRule type="expression" dxfId="302" priority="3">
      <formula>MOD(ROW(),2)=0</formula>
    </cfRule>
  </conditionalFormatting>
  <conditionalFormatting sqref="E10">
    <cfRule type="expression" dxfId="301" priority="1">
      <formula>MOD(ROW(),2)=0</formula>
    </cfRule>
    <cfRule type="expression" dxfId="300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zoomScaleNormal="100" workbookViewId="0">
      <selection activeCell="B17" sqref="B1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1" t="s">
        <v>10</v>
      </c>
      <c r="B1" s="61"/>
      <c r="C1" s="61"/>
      <c r="D1" s="61"/>
      <c r="E1" s="61"/>
      <c r="F1" s="3"/>
    </row>
    <row r="2" spans="1:7" ht="37.5" customHeight="1" thickTop="1" x14ac:dyDescent="0.25">
      <c r="A2" s="62" t="s">
        <v>11</v>
      </c>
      <c r="B2" s="62"/>
      <c r="C2" s="51" t="s">
        <v>12</v>
      </c>
      <c r="D2" s="63" t="s">
        <v>13</v>
      </c>
      <c r="E2" s="63"/>
      <c r="F2" s="4"/>
    </row>
    <row r="3" spans="1:7" ht="47.25" customHeight="1" x14ac:dyDescent="0.25">
      <c r="A3" s="64" t="s">
        <v>14</v>
      </c>
      <c r="B3" s="64"/>
      <c r="C3" s="52"/>
      <c r="D3" s="65"/>
      <c r="E3" s="65"/>
      <c r="F3" s="4"/>
    </row>
    <row r="4" spans="1:7" ht="44.1" customHeight="1" x14ac:dyDescent="0.25">
      <c r="A4" s="50" t="s">
        <v>52</v>
      </c>
      <c r="B4" s="9"/>
      <c r="C4" s="9"/>
      <c r="D4" s="9"/>
      <c r="E4" s="9"/>
    </row>
    <row r="5" spans="1:7" ht="44.1" customHeight="1" x14ac:dyDescent="0.25">
      <c r="A5" s="66" t="s">
        <v>9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56</v>
      </c>
      <c r="E7" s="12">
        <v>73890.259999999995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591.30999999999995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293.49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57</v>
      </c>
      <c r="E10" s="12">
        <v>1571.32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12337.89</v>
      </c>
      <c r="G11" s="18"/>
    </row>
    <row r="12" spans="1:7" s="2" customFormat="1" ht="40.5" customHeight="1" x14ac:dyDescent="0.25">
      <c r="A12" s="7" t="s">
        <v>1</v>
      </c>
      <c r="B12" s="14" t="s">
        <v>53</v>
      </c>
      <c r="C12" s="5" t="str">
        <f t="array" ref="C12">IFERROR(INDEX(#REF!,SMALL(IF(#REF!=rngInvoice,ROW(#REF!)-ROW(#REF!)), ROW(4:4)), MATCH($C$6,#REF!, 0)),"")</f>
        <v/>
      </c>
      <c r="D12" s="11" t="s">
        <v>42</v>
      </c>
      <c r="E12" s="12">
        <v>1244.53</v>
      </c>
      <c r="G12" s="18"/>
    </row>
    <row r="13" spans="1:7" s="2" customFormat="1" ht="36.75" customHeight="1" x14ac:dyDescent="0.25">
      <c r="A13" s="7" t="s">
        <v>1</v>
      </c>
      <c r="B13" s="10" t="s">
        <v>54</v>
      </c>
      <c r="C13" s="5"/>
      <c r="D13" s="11" t="s">
        <v>55</v>
      </c>
      <c r="E13" s="12">
        <v>3342.49</v>
      </c>
      <c r="G13" s="18"/>
    </row>
    <row r="14" spans="1:7" ht="33.950000000000003" customHeight="1" x14ac:dyDescent="0.25">
      <c r="A14" s="53"/>
      <c r="B14" s="14"/>
      <c r="C14" s="20"/>
      <c r="D14" s="54" t="s">
        <v>16</v>
      </c>
      <c r="E14" s="22">
        <f>SUBTOTAL(109,FakturaProjekta234678910111213151416[Iznos])</f>
        <v>93271.290000000008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9 A11:D11 A12 C12:D12 A13:D13">
    <cfRule type="expression" dxfId="287" priority="6">
      <formula>MOD(ROW(),2)=0</formula>
    </cfRule>
  </conditionalFormatting>
  <conditionalFormatting sqref="E7:E9 E11:E13">
    <cfRule type="expression" dxfId="286" priority="4">
      <formula>MOD(ROW(),2)=0</formula>
    </cfRule>
    <cfRule type="expression" dxfId="285" priority="5">
      <formula>MOD(ROW(),2)=1</formula>
    </cfRule>
  </conditionalFormatting>
  <conditionalFormatting sqref="A10:D10">
    <cfRule type="expression" dxfId="284" priority="3">
      <formula>MOD(ROW(),2)=0</formula>
    </cfRule>
  </conditionalFormatting>
  <conditionalFormatting sqref="E10">
    <cfRule type="expression" dxfId="283" priority="1">
      <formula>MOD(ROW(),2)=0</formula>
    </cfRule>
    <cfRule type="expression" dxfId="282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zoomScaleNormal="100" workbookViewId="0">
      <selection activeCell="C12" sqref="C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1" t="s">
        <v>10</v>
      </c>
      <c r="B1" s="61"/>
      <c r="C1" s="61"/>
      <c r="D1" s="61"/>
      <c r="E1" s="61"/>
      <c r="F1" s="3"/>
    </row>
    <row r="2" spans="1:7" ht="37.5" customHeight="1" thickTop="1" x14ac:dyDescent="0.25">
      <c r="A2" s="62" t="s">
        <v>11</v>
      </c>
      <c r="B2" s="62"/>
      <c r="C2" s="48" t="s">
        <v>12</v>
      </c>
      <c r="D2" s="63" t="s">
        <v>13</v>
      </c>
      <c r="E2" s="63"/>
      <c r="F2" s="4"/>
    </row>
    <row r="3" spans="1:7" ht="47.25" customHeight="1" x14ac:dyDescent="0.25">
      <c r="A3" s="64" t="s">
        <v>14</v>
      </c>
      <c r="B3" s="64"/>
      <c r="C3" s="49"/>
      <c r="D3" s="65"/>
      <c r="E3" s="65"/>
      <c r="F3" s="4"/>
    </row>
    <row r="4" spans="1:7" ht="44.1" customHeight="1" x14ac:dyDescent="0.25">
      <c r="A4" s="47" t="s">
        <v>49</v>
      </c>
      <c r="B4" s="9"/>
      <c r="C4" s="9"/>
      <c r="D4" s="9"/>
      <c r="E4" s="9"/>
    </row>
    <row r="5" spans="1:7" ht="44.1" customHeight="1" x14ac:dyDescent="0.25">
      <c r="A5" s="66" t="s">
        <v>9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50</v>
      </c>
      <c r="E7" s="12">
        <v>76287.86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651.76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0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38</v>
      </c>
      <c r="E10" s="12">
        <v>1677.92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12694.99</v>
      </c>
      <c r="G11" s="18"/>
    </row>
    <row r="12" spans="1:7" s="2" customFormat="1" ht="40.5" customHeight="1" x14ac:dyDescent="0.25">
      <c r="A12" s="7" t="s">
        <v>1</v>
      </c>
      <c r="B12" s="14" t="s">
        <v>51</v>
      </c>
      <c r="C12" s="5" t="str">
        <f t="array" ref="C12">IFERROR(INDEX(#REF!,SMALL(IF(#REF!=rngInvoice,ROW(#REF!)-ROW(#REF!)), ROW(4:4)), MATCH($C$6,#REF!, 0)),"")</f>
        <v/>
      </c>
      <c r="D12" s="11" t="s">
        <v>42</v>
      </c>
      <c r="E12" s="12">
        <v>3500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SUBTOTAL(109,FakturaProjekta2346789101112131514[Iznos])</f>
        <v>94812.53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9 A11:D11 A12 C12:D12 A13:D13">
    <cfRule type="expression" dxfId="269" priority="6">
      <formula>MOD(ROW(),2)=0</formula>
    </cfRule>
  </conditionalFormatting>
  <conditionalFormatting sqref="E7:E9 E11:E13">
    <cfRule type="expression" dxfId="268" priority="4">
      <formula>MOD(ROW(),2)=0</formula>
    </cfRule>
    <cfRule type="expression" dxfId="267" priority="5">
      <formula>MOD(ROW(),2)=1</formula>
    </cfRule>
  </conditionalFormatting>
  <conditionalFormatting sqref="A10:D10">
    <cfRule type="expression" dxfId="266" priority="3">
      <formula>MOD(ROW(),2)=0</formula>
    </cfRule>
  </conditionalFormatting>
  <conditionalFormatting sqref="E10">
    <cfRule type="expression" dxfId="265" priority="1">
      <formula>MOD(ROW(),2)=0</formula>
    </cfRule>
    <cfRule type="expression" dxfId="264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zoomScaleNormal="100" workbookViewId="0">
      <selection activeCell="A17" sqref="A1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1" t="s">
        <v>10</v>
      </c>
      <c r="B1" s="61"/>
      <c r="C1" s="61"/>
      <c r="D1" s="61"/>
      <c r="E1" s="61"/>
      <c r="F1" s="3"/>
    </row>
    <row r="2" spans="1:7" ht="37.5" customHeight="1" thickTop="1" x14ac:dyDescent="0.25">
      <c r="A2" s="62" t="s">
        <v>11</v>
      </c>
      <c r="B2" s="62"/>
      <c r="C2" s="44" t="s">
        <v>12</v>
      </c>
      <c r="D2" s="63" t="s">
        <v>13</v>
      </c>
      <c r="E2" s="63"/>
      <c r="F2" s="4"/>
    </row>
    <row r="3" spans="1:7" ht="47.25" customHeight="1" x14ac:dyDescent="0.25">
      <c r="A3" s="64" t="s">
        <v>14</v>
      </c>
      <c r="B3" s="64"/>
      <c r="C3" s="45"/>
      <c r="D3" s="65"/>
      <c r="E3" s="65"/>
      <c r="F3" s="4"/>
    </row>
    <row r="4" spans="1:7" ht="44.1" customHeight="1" x14ac:dyDescent="0.25">
      <c r="A4" s="46" t="s">
        <v>47</v>
      </c>
      <c r="B4" s="9"/>
      <c r="C4" s="9"/>
      <c r="D4" s="9"/>
      <c r="E4" s="9"/>
    </row>
    <row r="5" spans="1:7" ht="44.1" customHeight="1" x14ac:dyDescent="0.25">
      <c r="A5" s="66" t="s">
        <v>9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46</v>
      </c>
      <c r="E7" s="12">
        <v>73564.23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703.23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175.59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38</v>
      </c>
      <c r="E10" s="12">
        <v>1760.8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12283.12</v>
      </c>
      <c r="G11" s="18"/>
    </row>
    <row r="12" spans="1:7" s="2" customFormat="1" ht="40.5" customHeight="1" x14ac:dyDescent="0.25">
      <c r="A12" s="7" t="s">
        <v>1</v>
      </c>
      <c r="B12" s="14" t="s">
        <v>48</v>
      </c>
      <c r="C12" s="5" t="str">
        <f t="array" ref="C12">IFERROR(INDEX(#REF!,SMALL(IF(#REF!=rngInvoice,ROW(#REF!)-ROW(#REF!)), ROW(4:4)), MATCH($C$6,#REF!, 0)),"")</f>
        <v/>
      </c>
      <c r="D12" s="11" t="s">
        <v>42</v>
      </c>
      <c r="E12" s="12">
        <v>523.83000000000004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SUBTOTAL(109,FakturaProjekta23467891011121315[Iznos])</f>
        <v>89010.799999999988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9 A11:D11 A12 C12:D12 A13:D13">
    <cfRule type="expression" dxfId="251" priority="6">
      <formula>MOD(ROW(),2)=0</formula>
    </cfRule>
  </conditionalFormatting>
  <conditionalFormatting sqref="E7:E9 E11:E13">
    <cfRule type="expression" dxfId="250" priority="4">
      <formula>MOD(ROW(),2)=0</formula>
    </cfRule>
    <cfRule type="expression" dxfId="249" priority="5">
      <formula>MOD(ROW(),2)=1</formula>
    </cfRule>
  </conditionalFormatting>
  <conditionalFormatting sqref="A10:D10">
    <cfRule type="expression" dxfId="248" priority="3">
      <formula>MOD(ROW(),2)=0</formula>
    </cfRule>
  </conditionalFormatting>
  <conditionalFormatting sqref="E10">
    <cfRule type="expression" dxfId="247" priority="1">
      <formula>MOD(ROW(),2)=0</formula>
    </cfRule>
    <cfRule type="expression" dxfId="246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zoomScaleNormal="100" workbookViewId="0">
      <selection activeCell="D7" sqref="D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1" t="s">
        <v>10</v>
      </c>
      <c r="B1" s="61"/>
      <c r="C1" s="61"/>
      <c r="D1" s="61"/>
      <c r="E1" s="61"/>
      <c r="F1" s="3"/>
    </row>
    <row r="2" spans="1:7" ht="37.5" customHeight="1" thickTop="1" x14ac:dyDescent="0.25">
      <c r="A2" s="62" t="s">
        <v>11</v>
      </c>
      <c r="B2" s="62"/>
      <c r="C2" s="44" t="s">
        <v>12</v>
      </c>
      <c r="D2" s="63" t="s">
        <v>13</v>
      </c>
      <c r="E2" s="63"/>
      <c r="F2" s="4"/>
    </row>
    <row r="3" spans="1:7" ht="47.25" customHeight="1" x14ac:dyDescent="0.25">
      <c r="A3" s="64" t="s">
        <v>14</v>
      </c>
      <c r="B3" s="64"/>
      <c r="C3" s="45"/>
      <c r="D3" s="65"/>
      <c r="E3" s="65"/>
      <c r="F3" s="4"/>
    </row>
    <row r="4" spans="1:7" ht="44.1" customHeight="1" x14ac:dyDescent="0.25">
      <c r="A4" s="46" t="s">
        <v>43</v>
      </c>
      <c r="B4" s="9"/>
      <c r="C4" s="9"/>
      <c r="D4" s="9"/>
      <c r="E4" s="9"/>
    </row>
    <row r="5" spans="1:7" ht="44.1" customHeight="1" x14ac:dyDescent="0.25">
      <c r="A5" s="66" t="s">
        <v>9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45</v>
      </c>
      <c r="E7" s="12">
        <v>70242.850000000006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480.65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183.57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38</v>
      </c>
      <c r="E10" s="12">
        <v>1620.33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11699.67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42</v>
      </c>
      <c r="E12" s="12">
        <v>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SUBTOTAL(109,FakturaProjekta234678910111213[Iznos])</f>
        <v>84227.07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9 A11:D11 A12 C12:D12 A13:D13">
    <cfRule type="expression" dxfId="233" priority="6">
      <formula>MOD(ROW(),2)=0</formula>
    </cfRule>
  </conditionalFormatting>
  <conditionalFormatting sqref="E7:E9 E11:E13">
    <cfRule type="expression" dxfId="232" priority="4">
      <formula>MOD(ROW(),2)=0</formula>
    </cfRule>
    <cfRule type="expression" dxfId="231" priority="5">
      <formula>MOD(ROW(),2)=1</formula>
    </cfRule>
  </conditionalFormatting>
  <conditionalFormatting sqref="A10:D10">
    <cfRule type="expression" dxfId="230" priority="3">
      <formula>MOD(ROW(),2)=0</formula>
    </cfRule>
  </conditionalFormatting>
  <conditionalFormatting sqref="E10">
    <cfRule type="expression" dxfId="229" priority="1">
      <formula>MOD(ROW(),2)=0</formula>
    </cfRule>
    <cfRule type="expression" dxfId="228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1" t="s">
        <v>10</v>
      </c>
      <c r="B1" s="61"/>
      <c r="C1" s="61"/>
      <c r="D1" s="61"/>
      <c r="E1" s="61"/>
      <c r="F1" s="3"/>
    </row>
    <row r="2" spans="1:7" ht="37.5" customHeight="1" thickTop="1" x14ac:dyDescent="0.25">
      <c r="A2" s="62" t="s">
        <v>11</v>
      </c>
      <c r="B2" s="62"/>
      <c r="C2" s="42" t="s">
        <v>12</v>
      </c>
      <c r="D2" s="63" t="s">
        <v>13</v>
      </c>
      <c r="E2" s="63"/>
      <c r="F2" s="4"/>
    </row>
    <row r="3" spans="1:7" ht="47.25" customHeight="1" x14ac:dyDescent="0.25">
      <c r="A3" s="64" t="s">
        <v>14</v>
      </c>
      <c r="B3" s="64"/>
      <c r="C3" s="43"/>
      <c r="D3" s="65"/>
      <c r="E3" s="65"/>
      <c r="F3" s="4"/>
    </row>
    <row r="4" spans="1:7" ht="44.1" customHeight="1" x14ac:dyDescent="0.25">
      <c r="A4" s="41" t="s">
        <v>43</v>
      </c>
      <c r="B4" s="9"/>
      <c r="C4" s="9"/>
      <c r="D4" s="9"/>
      <c r="E4" s="9"/>
    </row>
    <row r="5" spans="1:7" ht="44.1" customHeight="1" x14ac:dyDescent="0.25">
      <c r="A5" s="66" t="s">
        <v>9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44</v>
      </c>
      <c r="E7" s="12">
        <v>68517.16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522.78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73.47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38</v>
      </c>
      <c r="E10" s="12">
        <v>1605.27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11403.73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42</v>
      </c>
      <c r="E12" s="12">
        <v>1052.57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SUBTOTAL(109,FakturaProjekta2346789101112[Iznos])</f>
        <v>83174.98000000001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9 A11:D11 A12 C12:D12 A13:D13">
    <cfRule type="expression" dxfId="215" priority="6">
      <formula>MOD(ROW(),2)=0</formula>
    </cfRule>
  </conditionalFormatting>
  <conditionalFormatting sqref="E7:E9 E11:E13">
    <cfRule type="expression" dxfId="214" priority="4">
      <formula>MOD(ROW(),2)=0</formula>
    </cfRule>
    <cfRule type="expression" dxfId="213" priority="5">
      <formula>MOD(ROW(),2)=1</formula>
    </cfRule>
  </conditionalFormatting>
  <conditionalFormatting sqref="A10:D10">
    <cfRule type="expression" dxfId="212" priority="3">
      <formula>MOD(ROW(),2)=0</formula>
    </cfRule>
  </conditionalFormatting>
  <conditionalFormatting sqref="E10">
    <cfRule type="expression" dxfId="211" priority="1">
      <formula>MOD(ROW(),2)=0</formula>
    </cfRule>
    <cfRule type="expression" dxfId="210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zoomScaleNormal="100" workbookViewId="0">
      <selection activeCell="D12" sqref="D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1" t="s">
        <v>10</v>
      </c>
      <c r="B1" s="61"/>
      <c r="C1" s="61"/>
      <c r="D1" s="61"/>
      <c r="E1" s="61"/>
      <c r="F1" s="3"/>
    </row>
    <row r="2" spans="1:7" ht="37.5" customHeight="1" thickTop="1" x14ac:dyDescent="0.25">
      <c r="A2" s="62" t="s">
        <v>11</v>
      </c>
      <c r="B2" s="62"/>
      <c r="C2" s="38" t="s">
        <v>12</v>
      </c>
      <c r="D2" s="63" t="s">
        <v>13</v>
      </c>
      <c r="E2" s="63"/>
      <c r="F2" s="4"/>
    </row>
    <row r="3" spans="1:7" ht="47.25" customHeight="1" x14ac:dyDescent="0.25">
      <c r="A3" s="64" t="s">
        <v>14</v>
      </c>
      <c r="B3" s="64"/>
      <c r="C3" s="39"/>
      <c r="D3" s="65"/>
      <c r="E3" s="65"/>
      <c r="F3" s="4"/>
    </row>
    <row r="4" spans="1:7" ht="44.1" customHeight="1" x14ac:dyDescent="0.25">
      <c r="A4" s="40" t="s">
        <v>41</v>
      </c>
      <c r="B4" s="9"/>
      <c r="C4" s="9"/>
      <c r="D4" s="9"/>
      <c r="E4" s="9"/>
    </row>
    <row r="5" spans="1:7" ht="44.1" customHeight="1" x14ac:dyDescent="0.25">
      <c r="A5" s="66" t="s">
        <v>9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40</v>
      </c>
      <c r="E7" s="12">
        <v>69489.210000000006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650.84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1591.05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38</v>
      </c>
      <c r="E10" s="12">
        <v>1385.77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11835.64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42</v>
      </c>
      <c r="E12" s="12">
        <v>12600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SUBTOTAL(109,FakturaProjekta23467891011[Iznos])</f>
        <v>97552.510000000009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9 A11:D11 A12 C12:D12 A13:D13">
    <cfRule type="expression" dxfId="197" priority="6">
      <formula>MOD(ROW(),2)=0</formula>
    </cfRule>
  </conditionalFormatting>
  <conditionalFormatting sqref="E7:E9 E11:E13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10:D10">
    <cfRule type="expression" dxfId="194" priority="3">
      <formula>MOD(ROW(),2)=0</formula>
    </cfRule>
  </conditionalFormatting>
  <conditionalFormatting sqref="E10">
    <cfRule type="expression" dxfId="193" priority="1">
      <formula>MOD(ROW(),2)=0</formula>
    </cfRule>
    <cfRule type="expression" dxfId="192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4"/>
  <sheetViews>
    <sheetView showGridLines="0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1" t="s">
        <v>10</v>
      </c>
      <c r="B1" s="61"/>
      <c r="C1" s="61"/>
      <c r="D1" s="61"/>
      <c r="E1" s="61"/>
      <c r="F1" s="3"/>
    </row>
    <row r="2" spans="1:7" ht="37.5" customHeight="1" thickTop="1" x14ac:dyDescent="0.25">
      <c r="A2" s="62" t="s">
        <v>11</v>
      </c>
      <c r="B2" s="62"/>
      <c r="C2" s="35" t="s">
        <v>12</v>
      </c>
      <c r="D2" s="63" t="s">
        <v>13</v>
      </c>
      <c r="E2" s="63"/>
      <c r="F2" s="4"/>
    </row>
    <row r="3" spans="1:7" ht="47.25" customHeight="1" x14ac:dyDescent="0.25">
      <c r="A3" s="64" t="s">
        <v>14</v>
      </c>
      <c r="B3" s="64"/>
      <c r="C3" s="36"/>
      <c r="D3" s="65"/>
      <c r="E3" s="65"/>
      <c r="F3" s="4"/>
    </row>
    <row r="4" spans="1:7" ht="44.1" customHeight="1" x14ac:dyDescent="0.25">
      <c r="A4" s="37" t="s">
        <v>36</v>
      </c>
      <c r="B4" s="9"/>
      <c r="C4" s="9"/>
      <c r="D4" s="9"/>
      <c r="E4" s="9"/>
    </row>
    <row r="5" spans="1:7" ht="44.1" customHeight="1" x14ac:dyDescent="0.25">
      <c r="A5" s="66" t="s">
        <v>9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37</v>
      </c>
      <c r="E7" s="12">
        <v>68960.44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764.93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672.01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38</v>
      </c>
      <c r="E10" s="12">
        <v>1905.1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11615.55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39</v>
      </c>
      <c r="E12" s="12">
        <v>1363.71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SUBTOTAL(109,FakturaProjekta234678910[Iznos])</f>
        <v>85281.74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9 A11:D11 A12 C12:D12 A13:D13">
    <cfRule type="expression" dxfId="179" priority="6">
      <formula>MOD(ROW(),2)=0</formula>
    </cfRule>
  </conditionalFormatting>
  <conditionalFormatting sqref="E7:E9 E11:E13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10:D10">
    <cfRule type="expression" dxfId="176" priority="3">
      <formula>MOD(ROW(),2)=0</formula>
    </cfRule>
  </conditionalFormatting>
  <conditionalFormatting sqref="E10">
    <cfRule type="expression" dxfId="175" priority="1">
      <formula>MOD(ROW(),2)=0</formula>
    </cfRule>
    <cfRule type="expression" dxfId="174" priority="2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17</vt:i4>
      </vt:variant>
    </vt:vector>
  </HeadingPairs>
  <TitlesOfParts>
    <vt:vector size="17" baseType="lpstr">
      <vt:lpstr>7-2026</vt:lpstr>
      <vt:lpstr>6-2026</vt:lpstr>
      <vt:lpstr>5-2026</vt:lpstr>
      <vt:lpstr>4-2026</vt:lpstr>
      <vt:lpstr>3-2026</vt:lpstr>
      <vt:lpstr>2-2026</vt:lpstr>
      <vt:lpstr>1-2026</vt:lpstr>
      <vt:lpstr>12-2025</vt:lpstr>
      <vt:lpstr>11-2025</vt:lpstr>
      <vt:lpstr>10-2025</vt:lpstr>
      <vt:lpstr>rujan 2025</vt:lpstr>
      <vt:lpstr>lipanj 2025</vt:lpstr>
      <vt:lpstr>SVIBANJ </vt:lpstr>
      <vt:lpstr>TRAVANJ 2025</vt:lpstr>
      <vt:lpstr>OŽUJAK 2025 </vt:lpstr>
      <vt:lpstr>VELJAČA 2025</vt:lpstr>
      <vt:lpstr>SIJEČANJ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Računovođa</cp:lastModifiedBy>
  <cp:lastPrinted>2026-07-08T09:00:22Z</cp:lastPrinted>
  <dcterms:created xsi:type="dcterms:W3CDTF">2016-11-01T03:33:07Z</dcterms:created>
  <dcterms:modified xsi:type="dcterms:W3CDTF">2026-07-08T09:01:04Z</dcterms:modified>
</cp:coreProperties>
</file>